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45" windowWidth="12240" windowHeight="8160"/>
  </bookViews>
  <sheets>
    <sheet name="2" sheetId="22" r:id="rId1"/>
    <sheet name="2а" sheetId="21" r:id="rId2"/>
    <sheet name="2.1" sheetId="18" r:id="rId3"/>
    <sheet name="2.1 Приобр.топлива" sheetId="19" r:id="rId4"/>
  </sheets>
  <definedNames>
    <definedName name="_xlnm.Print_Area" localSheetId="0">'2'!$A$2:$C$52</definedName>
    <definedName name="_xlnm.Print_Area" localSheetId="3">'2.1 Приобр.топлива'!$A$1:$D$18</definedName>
    <definedName name="_xlnm.Print_Area" localSheetId="1">'2а'!$A$1:$G$25</definedName>
  </definedNames>
  <calcPr calcId="145621"/>
</workbook>
</file>

<file path=xl/calcChain.xml><?xml version="1.0" encoding="utf-8"?>
<calcChain xmlns="http://schemas.openxmlformats.org/spreadsheetml/2006/main">
  <c r="F21" i="21" l="1"/>
  <c r="E18" i="21" l="1"/>
  <c r="B41" i="22" l="1"/>
  <c r="B29" i="22"/>
  <c r="B21" i="22"/>
  <c r="B16" i="22"/>
  <c r="F16" i="21"/>
  <c r="F12" i="21"/>
  <c r="F9" i="21"/>
  <c r="B32" i="18" l="1"/>
  <c r="B52" i="18"/>
  <c r="B47" i="18"/>
  <c r="B37" i="18"/>
  <c r="B12" i="18"/>
</calcChain>
</file>

<file path=xl/sharedStrings.xml><?xml version="1.0" encoding="utf-8"?>
<sst xmlns="http://schemas.openxmlformats.org/spreadsheetml/2006/main" count="277" uniqueCount="183">
  <si>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</si>
  <si>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</si>
  <si>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</si>
  <si>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</si>
  <si>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</si>
  <si>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</si>
  <si>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</si>
  <si>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</si>
  <si>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</si>
  <si>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</si>
  <si>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химреагенты, используемы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</si>
  <si>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</si>
  <si>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</si>
  <si>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</si>
  <si>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Местонахождение (адрес)</t>
  </si>
  <si>
    <t>Отчетный период</t>
  </si>
  <si>
    <t>по нормативам потребления  (тыс. Гкал)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</si>
  <si>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</si>
  <si>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</si>
  <si>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</si>
  <si>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</si>
  <si>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</si>
  <si>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</si>
  <si>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</si>
  <si>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</si>
  <si>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</si>
  <si>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</si>
  <si>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</si>
  <si>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</si>
  <si>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</si>
  <si>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</si>
  <si>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</si>
  <si>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</si>
  <si>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</si>
  <si>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</si>
  <si>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</si>
  <si>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</si>
  <si>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</si>
  <si>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</si>
  <si>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</si>
  <si>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</si>
  <si>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</si>
  <si>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</si>
  <si>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</si>
  <si>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</si>
  <si>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</si>
  <si>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</si>
  <si>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</si>
  <si>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</si>
  <si>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</si>
  <si>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</si>
  <si>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</si>
  <si>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</si>
  <si>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</si>
  <si>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</si>
  <si>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</si>
  <si>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</si>
  <si>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</si>
  <si>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</si>
  <si>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</si>
  <si>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</si>
  <si>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</si>
  <si>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</si>
  <si>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</si>
  <si>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</si>
  <si>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</si>
  <si>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</si>
  <si>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</si>
  <si>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</si>
  <si>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</si>
  <si>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</si>
  <si>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</si>
  <si>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</si>
  <si>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</si>
  <si>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</si>
  <si>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</si>
  <si>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</si>
  <si>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</si>
  <si>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</si>
  <si>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</si>
  <si>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</si>
  <si>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</si>
  <si>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t xml:space="preserve">   средневзвешенная   стоимость 1кВт•ч</t>
  </si>
  <si>
    <t>2.1 Информация о расходах на топливо</t>
  </si>
  <si>
    <t>Краевое государственное унитарное предприятие "Примтеплоэнерго"</t>
  </si>
  <si>
    <t>690089 Приморский край, г.Владивосток
 ул.Героев Варяга,12</t>
  </si>
  <si>
    <t>а) Вид деятельности организации</t>
  </si>
  <si>
    <t>Вид топлива, вид оказываемых услуг</t>
  </si>
  <si>
    <t>Перечень поставщиков</t>
  </si>
  <si>
    <t>№ договора</t>
  </si>
  <si>
    <t>Примечание</t>
  </si>
  <si>
    <t>ОАО "СУЭК"</t>
  </si>
  <si>
    <t>ЗАО "УГОЛЬ АСО"</t>
  </si>
  <si>
    <t>Нефтепродукты</t>
  </si>
  <si>
    <t>ОАО "Газпромнефть"</t>
  </si>
  <si>
    <t>Поставка нефтепродуктов (мазут, ТСМ, ДТ) осуществляется согласно данных договоров. Ежемесячно , путем котировочного отбора, производится выбор поставщика на поставку нефтепродуктов, предложившего наиболее выгодные условия поставки, в целях сокращения затрат и оптимизации порядка закупки и поставки топлива.</t>
  </si>
  <si>
    <t>ООО "Альянс-Бункер"</t>
  </si>
  <si>
    <t>см.приложение
"2.1 Приобр.топлива"</t>
  </si>
  <si>
    <t>объем приобретения, тыс.кВт*ч</t>
  </si>
  <si>
    <t>-</t>
  </si>
  <si>
    <t>производство, передача и сбыт тепловой энергии, ГВС</t>
  </si>
  <si>
    <t>о) Протяженность магистральных сетей, разводящих сетей и тепловых вводов (в однотрубном исчислении) (км)</t>
  </si>
  <si>
    <t>у) Среднесписочная численность (человек)</t>
  </si>
  <si>
    <t>расходы на холодную воду, используемую в технологическом процессе</t>
  </si>
  <si>
    <t xml:space="preserve">        в том числе расходы на приобретение холодной воды</t>
  </si>
  <si>
    <t>д) Чистая прибыль (прибыль  до налогообложения от реализации тепловой энергии и горячей воды, тыс. рублей), в том числе:</t>
  </si>
  <si>
    <t>официальный сайт предприятия primtep.ru</t>
  </si>
  <si>
    <t>ж) годовая бухгалтерская отчетность, включая бухгалтерский баланс и приложения к нему⁴</t>
  </si>
  <si>
    <t>1 -  все показатели отражаются в части регулируемой деятельности (производство, передача и сбыт тепловой энергии, ГВС)</t>
  </si>
  <si>
    <t>общепроизводственные (цеховые) расходы</t>
  </si>
  <si>
    <t>общехозяйственные (управленческие расходы)</t>
  </si>
  <si>
    <t>1-У/2011/СУЭК-П-11/73с от 24.08.2011</t>
  </si>
  <si>
    <t>2-У/2011/СУЭК-П-11/74с от 24.08.2011</t>
  </si>
  <si>
    <t>3-У/2011/СУЭК-П-11/75с  от 24.08.2011</t>
  </si>
  <si>
    <t>4-У/2011/СУЭК-П-11/82с  от 26.08.2011</t>
  </si>
  <si>
    <t>6-У/2011 от 16.09.2011</t>
  </si>
  <si>
    <t>7-У/2011 от 16.09.2011</t>
  </si>
  <si>
    <t>за 2012 год</t>
  </si>
  <si>
    <t>Информация о поставщиках топлива (уголь, нефтепродукты) за 2012 год по виду деятельности теплоснабжение</t>
  </si>
  <si>
    <t>Поставка твердого топлива (уголь) осуществляется согласно договоров,заключенных на основании котировочного отбора поставщиков</t>
  </si>
  <si>
    <t>9-У/2011/СУЭК-П-11/99с от 06.10.2011</t>
  </si>
  <si>
    <t>ООО "Сахалинуголь-2"</t>
  </si>
  <si>
    <t>520 от 14.09.2012</t>
  </si>
  <si>
    <t>ООО "Разрез Пореченский"</t>
  </si>
  <si>
    <t>5-УК/2013 от 19.12.2012</t>
  </si>
  <si>
    <t>Поставка твердого топлива (уголь) осуществляется согласно договора,заключенного на основании Положения о закупках КГУП "Примтеплоэнерго"  (раздел 10 (п.10.2, пп.2)</t>
  </si>
  <si>
    <t>ГПН-11/27130/02422/Д от 12.10.2011г.</t>
  </si>
  <si>
    <t>АБ-92/2011 от 31.12.2010г.</t>
  </si>
  <si>
    <t>ОАО "Приморнефтепродукт"</t>
  </si>
  <si>
    <t>22/273/09 от 25.12.09.</t>
  </si>
  <si>
    <t>ООО "Новые технологии"</t>
  </si>
  <si>
    <t>04/2012 от 30.03.2012г.</t>
  </si>
  <si>
    <t>Газ</t>
  </si>
  <si>
    <t>ОАО "Приморский газ"</t>
  </si>
  <si>
    <t>№175/ОГС от 07.04.2011</t>
  </si>
  <si>
    <t>Поставка газа осуществляется согласно договора,заключенного на основании котировочного отбора поставщиков</t>
  </si>
  <si>
    <t>Наименование вида расхода</t>
  </si>
  <si>
    <t>Поставщик</t>
  </si>
  <si>
    <t>Наименование услуги</t>
  </si>
  <si>
    <t>Объем</t>
  </si>
  <si>
    <t>Цена 
(тариф), руб (без НДС)</t>
  </si>
  <si>
    <t>Стоимость, тыс.руб (без НДС)</t>
  </si>
  <si>
    <t>Способ приобретения</t>
  </si>
  <si>
    <t>1) покупаемая тепловая энергия (мощность)</t>
  </si>
  <si>
    <r>
      <t xml:space="preserve">ОАО "НСРЗ"
</t>
    </r>
    <r>
      <rPr>
        <sz val="12"/>
        <color indexed="8"/>
        <rFont val="Times New Roman"/>
        <family val="1"/>
        <charset val="204"/>
      </rPr>
      <t>дог-р №1/0021/10-ТЭ от 28.12.2010г.</t>
    </r>
  </si>
  <si>
    <t>поставка тепловой энергии, тыс.Гкал.</t>
  </si>
  <si>
    <t>Способ приобретения путем заключения договоров, на основании того, что теплоснабжающая организация  владеет на праве собственности или другом законном основании источником тепловой энергии.</t>
  </si>
  <si>
    <t>поставка мазута поставщику на выработку тепл.энрегии, тнт</t>
  </si>
  <si>
    <t xml:space="preserve">ИТОГО </t>
  </si>
  <si>
    <r>
      <t xml:space="preserve">ООО "Востоктепло" дог-р
 </t>
    </r>
    <r>
      <rPr>
        <sz val="12"/>
        <color indexed="8"/>
        <rFont val="Times New Roman"/>
        <family val="1"/>
        <charset val="204"/>
      </rPr>
      <t>ДР5/0021/11-ТЭ от 02.08.11г.</t>
    </r>
  </si>
  <si>
    <r>
      <t>ООО "ПСК" дог-р
 8</t>
    </r>
    <r>
      <rPr>
        <sz val="12"/>
        <color indexed="8"/>
        <rFont val="Times New Roman"/>
        <family val="1"/>
        <charset val="204"/>
      </rPr>
      <t>/0021/11-ТЭ от 13.01.12г.</t>
    </r>
  </si>
  <si>
    <t>2) расходы на топливо</t>
  </si>
  <si>
    <t>приобретение мазута, тыс.тн.</t>
  </si>
  <si>
    <t>ОАО "Газпром нефть"
дог-р №ГПН-11/27130/02422/Д от 12.10.2011г.</t>
  </si>
  <si>
    <t>3) расходы на электрическую энергию (мощность)</t>
  </si>
  <si>
    <t>ОАО "ДЭК" дог-р №12 от 01.07.11 г.</t>
  </si>
  <si>
    <t>поставка электрической энергии, тыс.квт*ч</t>
  </si>
  <si>
    <t>Способ приобретения путем заключения договора с единственным поставщиком</t>
  </si>
  <si>
    <t>4) расходы на приобретение холодной воды, используемой в технологическом процессе</t>
  </si>
  <si>
    <t>отпуск воды, тыс.м3</t>
  </si>
  <si>
    <t>Способ приобретения путем заключения договоров, на основании того, что необходимый объем воды, участвующий в техологическом процессе может обеспечить только один поставщик</t>
  </si>
  <si>
    <t>прием сточных вод, тыс.м3</t>
  </si>
  <si>
    <t>5) расходы на химреагенты, используемые в технологическом процессе</t>
  </si>
  <si>
    <t>Поставщиков товаров и услуг, сумма оплаты которых превышает 20 процентов от суммы расходов по статье «Химреагенты, используемы е в технологическом процессе» в 2012 году не было</t>
  </si>
  <si>
    <t>6) общепроизводственные расходы</t>
  </si>
  <si>
    <t>Поставщиков товаров и услуг, сумма оплаты которых превышает 20 процентов от суммы расходов по статье «Общепроизводственные» в 2012 году не было</t>
  </si>
  <si>
    <t>7) расходы на ремонт (капитальный и текущий) основных производственных средств</t>
  </si>
  <si>
    <t>Поставщиков товаров и услуг, сумма оплаты которых превышает 20 процентов от суммы расходов по статье «Ремонт» (капитальный и текущий) в 2012 году не было</t>
  </si>
  <si>
    <r>
      <t>8)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color indexed="8"/>
        <rFont val="Times New Roman"/>
        <family val="1"/>
        <charset val="204"/>
      </rPr>
      <t>3</t>
    </r>
  </si>
  <si>
    <t>Поставщиков товаров и услуг, сумма оплаты которых превышает 20 процентов от суммы расходов по статье «расходы на услуги производственного характера»  в 2012 году не было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</si>
  <si>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 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</si>
  <si>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 xml:space="preserve"> 2а, п.1)</t>
  </si>
  <si>
    <t xml:space="preserve"> 2а, п.2)</t>
  </si>
  <si>
    <t xml:space="preserve"> 2а, п.3)</t>
  </si>
  <si>
    <t xml:space="preserve"> 2а, п.4)</t>
  </si>
  <si>
    <t xml:space="preserve"> 2а, п.5)</t>
  </si>
  <si>
    <t xml:space="preserve"> 2а, п.6)</t>
  </si>
  <si>
    <t xml:space="preserve"> 2а, п.7)</t>
  </si>
  <si>
    <t xml:space="preserve"> 2а, п.8)</t>
  </si>
  <si>
    <t>2а. 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 в соответствии со Стандартами по виду деятельности теплоснабжение КГУП "Примтеплоэнерго" в 2012 г.</t>
  </si>
  <si>
    <t>МУП "Находка-Водоканал"
дог-р №1075 от 01.10.03г.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</si>
  <si>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rFont val="Times New Roman"/>
        <family val="1"/>
        <charset val="204"/>
      </rPr>
      <t xml:space="preserve">3 </t>
    </r>
    <r>
      <rPr>
        <sz val="14"/>
        <rFont val="Times New Roman"/>
        <family val="1"/>
        <charset val="204"/>
      </rPr>
      <t>(в т.ч. ВХО)</t>
    </r>
    <r>
      <rPr>
        <vertAlign val="superscript"/>
        <sz val="14"/>
        <rFont val="Times New Roman"/>
        <family val="1"/>
        <charset val="204"/>
      </rPr>
      <t>3.1</t>
    </r>
  </si>
  <si>
    <t>3.1 - ВХО - внутрихозяйственный оборот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</si>
</sst>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7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 applyFill="1"/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vertical="top" wrapText="1" indent="6"/>
    </xf>
    <xf numFmtId="0" fontId="4" fillId="0" borderId="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 applyProtection="1">
      <alignment vertical="center" wrapText="1"/>
    </xf>
    <xf numFmtId="49" fontId="3" fillId="0" borderId="3" xfId="1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top" wrapText="1" indent="6"/>
    </xf>
    <xf numFmtId="49" fontId="3" fillId="0" borderId="3" xfId="1" applyNumberFormat="1" applyFont="1" applyFill="1" applyBorder="1" applyAlignment="1" applyProtection="1">
      <alignment horizontal="left" vertical="center" wrapText="1" indent="1"/>
    </xf>
    <xf numFmtId="0" fontId="3" fillId="0" borderId="4" xfId="0" applyFont="1" applyFill="1" applyBorder="1" applyAlignment="1">
      <alignment horizontal="left" vertical="top" wrapText="1" indent="6"/>
    </xf>
    <xf numFmtId="0" fontId="4" fillId="0" borderId="11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3" fontId="3" fillId="0" borderId="8" xfId="0" applyNumberFormat="1" applyFont="1" applyFill="1" applyBorder="1"/>
    <xf numFmtId="164" fontId="3" fillId="0" borderId="8" xfId="0" applyNumberFormat="1" applyFont="1" applyFill="1" applyBorder="1"/>
    <xf numFmtId="0" fontId="7" fillId="0" borderId="8" xfId="2" applyFont="1" applyFill="1" applyBorder="1" applyAlignment="1">
      <alignment horizontal="right" wrapText="1"/>
    </xf>
    <xf numFmtId="0" fontId="4" fillId="0" borderId="8" xfId="0" applyFont="1" applyFill="1" applyBorder="1" applyAlignment="1">
      <alignment wrapText="1"/>
    </xf>
    <xf numFmtId="3" fontId="3" fillId="0" borderId="10" xfId="0" applyNumberFormat="1" applyFont="1" applyFill="1" applyBorder="1"/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 indent="2"/>
    </xf>
    <xf numFmtId="0" fontId="3" fillId="2" borderId="3" xfId="0" applyFont="1" applyFill="1" applyBorder="1" applyAlignment="1">
      <alignment horizontal="left" vertical="top" wrapText="1" indent="7"/>
    </xf>
    <xf numFmtId="0" fontId="0" fillId="0" borderId="0" xfId="0" applyFill="1"/>
    <xf numFmtId="0" fontId="4" fillId="0" borderId="5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 indent="7"/>
    </xf>
    <xf numFmtId="0" fontId="4" fillId="0" borderId="3" xfId="2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3" fillId="0" borderId="8" xfId="0" applyFont="1" applyFill="1" applyBorder="1" applyAlignment="1">
      <alignment horizontal="right"/>
    </xf>
    <xf numFmtId="0" fontId="3" fillId="2" borderId="8" xfId="0" applyFont="1" applyFill="1" applyBorder="1"/>
    <xf numFmtId="164" fontId="3" fillId="0" borderId="8" xfId="0" applyNumberFormat="1" applyFont="1" applyFill="1" applyBorder="1" applyAlignment="1">
      <alignment horizontal="right"/>
    </xf>
    <xf numFmtId="165" fontId="3" fillId="0" borderId="9" xfId="0" applyNumberFormat="1" applyFont="1" applyFill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164" fontId="9" fillId="2" borderId="8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" xfId="0" applyBorder="1" applyAlignment="1"/>
    <xf numFmtId="0" fontId="0" fillId="0" borderId="14" xfId="0" applyBorder="1" applyAlignment="1">
      <alignment horizontal="center" vertical="center"/>
    </xf>
    <xf numFmtId="0" fontId="0" fillId="0" borderId="13" xfId="0" applyBorder="1" applyAlignment="1"/>
    <xf numFmtId="0" fontId="0" fillId="0" borderId="11" xfId="0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25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/>
    <xf numFmtId="0" fontId="0" fillId="0" borderId="28" xfId="0" applyBorder="1" applyAlignment="1"/>
    <xf numFmtId="0" fontId="8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/>
    <xf numFmtId="0" fontId="0" fillId="0" borderId="11" xfId="0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wrapText="1"/>
    </xf>
    <xf numFmtId="164" fontId="4" fillId="0" borderId="36" xfId="0" applyNumberFormat="1" applyFont="1" applyFill="1" applyBorder="1"/>
    <xf numFmtId="3" fontId="4" fillId="0" borderId="36" xfId="0" applyNumberFormat="1" applyFont="1" applyFill="1" applyBorder="1"/>
    <xf numFmtId="164" fontId="4" fillId="0" borderId="30" xfId="0" applyNumberFormat="1" applyFont="1" applyFill="1" applyBorder="1"/>
    <xf numFmtId="3" fontId="4" fillId="0" borderId="30" xfId="0" applyNumberFormat="1" applyFont="1" applyFill="1" applyBorder="1"/>
    <xf numFmtId="3" fontId="13" fillId="0" borderId="32" xfId="0" applyNumberFormat="1" applyFont="1" applyFill="1" applyBorder="1" applyAlignment="1">
      <alignment horizontal="center" wrapText="1"/>
    </xf>
    <xf numFmtId="164" fontId="13" fillId="0" borderId="31" xfId="0" applyNumberFormat="1" applyFont="1" applyFill="1" applyBorder="1"/>
    <xf numFmtId="164" fontId="13" fillId="0" borderId="37" xfId="0" applyNumberFormat="1" applyFont="1" applyFill="1" applyBorder="1"/>
    <xf numFmtId="3" fontId="13" fillId="0" borderId="30" xfId="0" applyNumberFormat="1" applyFont="1" applyFill="1" applyBorder="1"/>
    <xf numFmtId="3" fontId="4" fillId="0" borderId="32" xfId="0" applyNumberFormat="1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top" wrapText="1" indent="2"/>
    </xf>
    <xf numFmtId="3" fontId="4" fillId="0" borderId="30" xfId="0" applyNumberFormat="1" applyFont="1" applyFill="1" applyBorder="1" applyAlignment="1">
      <alignment horizontal="center" wrapText="1"/>
    </xf>
    <xf numFmtId="3" fontId="4" fillId="0" borderId="30" xfId="0" applyNumberFormat="1" applyFont="1" applyFill="1" applyBorder="1" applyAlignment="1">
      <alignment wrapText="1"/>
    </xf>
    <xf numFmtId="4" fontId="14" fillId="0" borderId="0" xfId="0" applyNumberFormat="1" applyFont="1"/>
    <xf numFmtId="0" fontId="4" fillId="0" borderId="13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left" wrapText="1"/>
    </xf>
    <xf numFmtId="4" fontId="14" fillId="0" borderId="0" xfId="0" applyNumberFormat="1" applyFont="1" applyFill="1"/>
    <xf numFmtId="3" fontId="3" fillId="0" borderId="10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" fontId="4" fillId="0" borderId="30" xfId="0" applyNumberFormat="1" applyFont="1" applyFill="1" applyBorder="1"/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 indent="2"/>
    </xf>
    <xf numFmtId="0" fontId="3" fillId="0" borderId="3" xfId="2" applyFont="1" applyFill="1" applyBorder="1" applyAlignment="1">
      <alignment horizontal="left" vertical="top" wrapText="1" indent="2"/>
    </xf>
    <xf numFmtId="0" fontId="11" fillId="0" borderId="0" xfId="2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left" vertical="top" wrapText="1"/>
    </xf>
    <xf numFmtId="3" fontId="4" fillId="0" borderId="32" xfId="0" applyNumberFormat="1" applyFont="1" applyFill="1" applyBorder="1" applyAlignment="1">
      <alignment horizontal="left" wrapText="1"/>
    </xf>
    <xf numFmtId="3" fontId="4" fillId="0" borderId="31" xfId="0" applyNumberFormat="1" applyFont="1" applyFill="1" applyBorder="1" applyAlignment="1">
      <alignment horizontal="left" wrapText="1"/>
    </xf>
    <xf numFmtId="3" fontId="4" fillId="0" borderId="37" xfId="0" applyNumberFormat="1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left" vertical="top" wrapText="1" indent="2"/>
    </xf>
    <xf numFmtId="0" fontId="4" fillId="0" borderId="33" xfId="0" applyFont="1" applyFill="1" applyBorder="1" applyAlignment="1">
      <alignment horizontal="left" vertical="top" wrapText="1" indent="2"/>
    </xf>
    <xf numFmtId="0" fontId="4" fillId="0" borderId="36" xfId="0" applyFont="1" applyFill="1" applyBorder="1" applyAlignment="1">
      <alignment horizontal="left" vertical="top" wrapText="1" indent="2"/>
    </xf>
    <xf numFmtId="3" fontId="3" fillId="0" borderId="38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wrapText="1"/>
    </xf>
    <xf numFmtId="3" fontId="4" fillId="0" borderId="33" xfId="0" applyNumberFormat="1" applyFont="1" applyFill="1" applyBorder="1" applyAlignment="1">
      <alignment horizontal="center" wrapText="1"/>
    </xf>
    <xf numFmtId="3" fontId="4" fillId="0" borderId="3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38" xfId="0" applyFont="1" applyFill="1" applyBorder="1" applyAlignment="1">
      <alignment horizontal="left" vertical="center" wrapText="1" indent="2"/>
    </xf>
    <xf numFmtId="0" fontId="4" fillId="0" borderId="33" xfId="0" applyFont="1" applyFill="1" applyBorder="1" applyAlignment="1">
      <alignment horizontal="left" vertical="center" wrapText="1" indent="2"/>
    </xf>
    <xf numFmtId="0" fontId="4" fillId="0" borderId="36" xfId="0" applyFont="1" applyFill="1" applyBorder="1" applyAlignment="1">
      <alignment horizontal="left" vertical="center" wrapText="1" indent="2"/>
    </xf>
    <xf numFmtId="3" fontId="4" fillId="0" borderId="34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Тепло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1"/>
  <sheetViews>
    <sheetView tabSelected="1" view="pageBreakPreview" zoomScale="75" zoomScaleNormal="100" zoomScaleSheetLayoutView="75" workbookViewId="0">
      <selection activeCell="A56" sqref="A56:XFD56"/>
    </sheetView>
  </sheetViews>
  <sheetFormatPr defaultRowHeight="15.75" x14ac:dyDescent="0.25"/>
  <cols>
    <col min="1" max="1" width="70" customWidth="1"/>
    <col min="2" max="2" width="52.7109375" customWidth="1"/>
    <col min="3" max="3" width="86.28515625" customWidth="1"/>
    <col min="4" max="4" width="19.7109375" style="91" customWidth="1"/>
  </cols>
  <sheetData>
    <row r="2" spans="1:4" ht="36" customHeight="1" x14ac:dyDescent="0.25">
      <c r="A2" s="107" t="s">
        <v>32</v>
      </c>
      <c r="B2" s="107"/>
    </row>
    <row r="3" spans="1:4" ht="2.25" customHeight="1" thickBot="1" x14ac:dyDescent="0.35">
      <c r="A3" s="3"/>
      <c r="B3" s="3"/>
    </row>
    <row r="4" spans="1:4" ht="37.5" x14ac:dyDescent="0.3">
      <c r="A4" s="6" t="s">
        <v>0</v>
      </c>
      <c r="B4" s="27" t="s">
        <v>84</v>
      </c>
    </row>
    <row r="5" spans="1:4" ht="18.75" x14ac:dyDescent="0.3">
      <c r="A5" s="7" t="s">
        <v>5</v>
      </c>
      <c r="B5" s="24">
        <v>2536112729</v>
      </c>
    </row>
    <row r="6" spans="1:4" ht="18.75" x14ac:dyDescent="0.3">
      <c r="A6" s="7" t="s">
        <v>6</v>
      </c>
      <c r="B6" s="24">
        <v>253801001</v>
      </c>
    </row>
    <row r="7" spans="1:4" ht="37.5" x14ac:dyDescent="0.3">
      <c r="A7" s="7" t="s">
        <v>14</v>
      </c>
      <c r="B7" s="28" t="s">
        <v>85</v>
      </c>
    </row>
    <row r="8" spans="1:4" ht="19.5" thickBot="1" x14ac:dyDescent="0.35">
      <c r="A8" s="8" t="s">
        <v>15</v>
      </c>
      <c r="B8" s="41" t="s">
        <v>117</v>
      </c>
    </row>
    <row r="9" spans="1:4" ht="112.5" customHeight="1" thickBot="1" x14ac:dyDescent="0.3">
      <c r="A9" s="13" t="s">
        <v>1</v>
      </c>
      <c r="B9" s="9" t="s">
        <v>2</v>
      </c>
      <c r="C9" s="92" t="s">
        <v>170</v>
      </c>
    </row>
    <row r="10" spans="1:4" s="37" customFormat="1" ht="34.5" customHeight="1" x14ac:dyDescent="0.3">
      <c r="A10" s="38" t="s">
        <v>86</v>
      </c>
      <c r="B10" s="93" t="s">
        <v>100</v>
      </c>
      <c r="C10" s="94" t="s">
        <v>99</v>
      </c>
      <c r="D10" s="91"/>
    </row>
    <row r="11" spans="1:4" ht="18.75" x14ac:dyDescent="0.3">
      <c r="A11" s="4" t="s">
        <v>17</v>
      </c>
      <c r="B11" s="33">
        <v>10282287.300000001</v>
      </c>
      <c r="C11" s="33" t="s">
        <v>99</v>
      </c>
    </row>
    <row r="12" spans="1:4" ht="58.5" customHeight="1" x14ac:dyDescent="0.3">
      <c r="A12" s="4" t="s">
        <v>18</v>
      </c>
      <c r="B12" s="33">
        <v>10079351.994000001</v>
      </c>
      <c r="C12" s="33" t="s">
        <v>99</v>
      </c>
    </row>
    <row r="13" spans="1:4" ht="22.5" customHeight="1" x14ac:dyDescent="0.3">
      <c r="A13" s="10" t="s">
        <v>7</v>
      </c>
      <c r="B13" s="33">
        <v>491411.52</v>
      </c>
      <c r="C13" s="33" t="s">
        <v>171</v>
      </c>
    </row>
    <row r="14" spans="1:4" ht="21" customHeight="1" x14ac:dyDescent="0.3">
      <c r="A14" s="10" t="s">
        <v>78</v>
      </c>
      <c r="B14" s="33">
        <v>5488430.1299999999</v>
      </c>
      <c r="C14" s="33" t="s">
        <v>172</v>
      </c>
    </row>
    <row r="15" spans="1:4" ht="58.5" customHeight="1" x14ac:dyDescent="0.3">
      <c r="A15" s="10" t="s">
        <v>9</v>
      </c>
      <c r="B15" s="33">
        <v>566352.52</v>
      </c>
      <c r="C15" s="33" t="s">
        <v>173</v>
      </c>
    </row>
    <row r="16" spans="1:4" ht="16.5" customHeight="1" x14ac:dyDescent="0.3">
      <c r="A16" s="14" t="s">
        <v>82</v>
      </c>
      <c r="B16" s="42">
        <f>B15/B17</f>
        <v>3.6293830364666944</v>
      </c>
      <c r="C16" s="42" t="s">
        <v>99</v>
      </c>
    </row>
    <row r="17" spans="1:4" ht="19.5" customHeight="1" x14ac:dyDescent="0.3">
      <c r="A17" s="11" t="s">
        <v>98</v>
      </c>
      <c r="B17" s="33">
        <v>156046.5</v>
      </c>
      <c r="C17" s="33" t="s">
        <v>99</v>
      </c>
    </row>
    <row r="18" spans="1:4" ht="42" customHeight="1" x14ac:dyDescent="0.3">
      <c r="A18" s="10" t="s">
        <v>103</v>
      </c>
      <c r="B18" s="33">
        <v>143234.43002569358</v>
      </c>
      <c r="C18" s="33" t="s">
        <v>99</v>
      </c>
    </row>
    <row r="19" spans="1:4" ht="42" customHeight="1" x14ac:dyDescent="0.3">
      <c r="A19" s="10" t="s">
        <v>104</v>
      </c>
      <c r="B19" s="33">
        <v>116001.79572000001</v>
      </c>
      <c r="C19" s="33" t="s">
        <v>174</v>
      </c>
    </row>
    <row r="20" spans="1:4" ht="38.25" customHeight="1" x14ac:dyDescent="0.3">
      <c r="A20" s="10" t="s">
        <v>10</v>
      </c>
      <c r="B20" s="33">
        <v>5812.27</v>
      </c>
      <c r="C20" s="33" t="s">
        <v>175</v>
      </c>
    </row>
    <row r="21" spans="1:4" s="37" customFormat="1" ht="39" customHeight="1" x14ac:dyDescent="0.3">
      <c r="A21" s="10" t="s">
        <v>12</v>
      </c>
      <c r="B21" s="33">
        <f>1961359.6+577147.7</f>
        <v>2538507.2999999998</v>
      </c>
      <c r="C21" s="33" t="s">
        <v>99</v>
      </c>
      <c r="D21" s="95"/>
    </row>
    <row r="22" spans="1:4" ht="57" customHeight="1" x14ac:dyDescent="0.3">
      <c r="A22" s="10" t="s">
        <v>11</v>
      </c>
      <c r="B22" s="33">
        <v>49066.013229999997</v>
      </c>
      <c r="C22" s="33" t="s">
        <v>99</v>
      </c>
    </row>
    <row r="23" spans="1:4" ht="18.75" x14ac:dyDescent="0.3">
      <c r="A23" s="10" t="s">
        <v>109</v>
      </c>
      <c r="B23" s="33">
        <v>165815.60102535103</v>
      </c>
      <c r="C23" s="96" t="s">
        <v>176</v>
      </c>
    </row>
    <row r="24" spans="1:4" s="37" customFormat="1" ht="36.75" hidden="1" customHeight="1" x14ac:dyDescent="0.3">
      <c r="A24" s="39"/>
      <c r="B24" s="22"/>
      <c r="C24" s="97"/>
      <c r="D24" s="95"/>
    </row>
    <row r="25" spans="1:4" ht="21" customHeight="1" x14ac:dyDescent="0.3">
      <c r="A25" s="10" t="s">
        <v>110</v>
      </c>
      <c r="B25" s="33">
        <v>230706.3</v>
      </c>
      <c r="C25" s="96" t="s">
        <v>99</v>
      </c>
    </row>
    <row r="26" spans="1:4" ht="39.75" hidden="1" customHeight="1" x14ac:dyDescent="0.3">
      <c r="A26" s="36"/>
      <c r="B26" s="44"/>
      <c r="C26" s="98"/>
    </row>
    <row r="27" spans="1:4" ht="38.25" customHeight="1" x14ac:dyDescent="0.3">
      <c r="A27" s="10" t="s">
        <v>13</v>
      </c>
      <c r="B27" s="33">
        <v>233416.1018</v>
      </c>
      <c r="C27" s="96" t="s">
        <v>177</v>
      </c>
    </row>
    <row r="28" spans="1:4" ht="79.5" customHeight="1" x14ac:dyDescent="0.3">
      <c r="A28" s="105" t="s">
        <v>181</v>
      </c>
      <c r="B28" s="29">
        <v>166599.73054018346</v>
      </c>
      <c r="C28" s="96" t="s">
        <v>178</v>
      </c>
    </row>
    <row r="29" spans="1:4" ht="37.5" x14ac:dyDescent="0.3">
      <c r="A29" s="4" t="s">
        <v>19</v>
      </c>
      <c r="B29" s="33">
        <f>B11-B12</f>
        <v>202935.30599999987</v>
      </c>
      <c r="C29" s="96" t="s">
        <v>99</v>
      </c>
    </row>
    <row r="30" spans="1:4" ht="57.75" customHeight="1" x14ac:dyDescent="0.3">
      <c r="A30" s="4" t="s">
        <v>105</v>
      </c>
      <c r="B30" s="29">
        <v>-218629</v>
      </c>
      <c r="C30" s="99" t="s">
        <v>99</v>
      </c>
    </row>
    <row r="31" spans="1:4" ht="77.25" customHeight="1" x14ac:dyDescent="0.3">
      <c r="A31" s="10" t="s">
        <v>3</v>
      </c>
      <c r="B31" s="43" t="s">
        <v>99</v>
      </c>
      <c r="C31" s="97" t="s">
        <v>99</v>
      </c>
    </row>
    <row r="32" spans="1:4" ht="39.75" hidden="1" customHeight="1" x14ac:dyDescent="0.3">
      <c r="A32" s="34"/>
      <c r="B32" s="44"/>
      <c r="C32" s="98"/>
    </row>
    <row r="33" spans="1:4" ht="23.25" hidden="1" customHeight="1" x14ac:dyDescent="0.3">
      <c r="A33" s="35"/>
      <c r="B33" s="44"/>
      <c r="C33" s="98"/>
    </row>
    <row r="34" spans="1:4" s="37" customFormat="1" ht="44.25" customHeight="1" x14ac:dyDescent="0.3">
      <c r="A34" s="4" t="s">
        <v>107</v>
      </c>
      <c r="B34" s="43" t="s">
        <v>106</v>
      </c>
      <c r="C34" s="97" t="s">
        <v>99</v>
      </c>
      <c r="D34" s="95"/>
    </row>
    <row r="35" spans="1:4" ht="19.5" customHeight="1" x14ac:dyDescent="0.3">
      <c r="A35" s="4" t="s">
        <v>20</v>
      </c>
      <c r="B35" s="30">
        <v>2911.9</v>
      </c>
      <c r="C35" s="97" t="s">
        <v>99</v>
      </c>
    </row>
    <row r="36" spans="1:4" ht="20.25" customHeight="1" x14ac:dyDescent="0.3">
      <c r="A36" s="4" t="s">
        <v>21</v>
      </c>
      <c r="B36" s="30">
        <v>1043.8499999999999</v>
      </c>
      <c r="C36" s="97" t="s">
        <v>99</v>
      </c>
    </row>
    <row r="37" spans="1:4" ht="21" customHeight="1" x14ac:dyDescent="0.3">
      <c r="A37" s="4" t="s">
        <v>22</v>
      </c>
      <c r="B37" s="30">
        <v>3561.0970000000002</v>
      </c>
      <c r="C37" s="97" t="s">
        <v>99</v>
      </c>
    </row>
    <row r="38" spans="1:4" ht="20.25" customHeight="1" x14ac:dyDescent="0.3">
      <c r="A38" s="4" t="s">
        <v>23</v>
      </c>
      <c r="B38" s="30">
        <v>207.80600000000001</v>
      </c>
      <c r="C38" s="97" t="s">
        <v>99</v>
      </c>
    </row>
    <row r="39" spans="1:4" ht="39" customHeight="1" x14ac:dyDescent="0.3">
      <c r="A39" s="4" t="s">
        <v>24</v>
      </c>
      <c r="B39" s="30">
        <v>2769.1669999999999</v>
      </c>
      <c r="C39" s="97" t="s">
        <v>99</v>
      </c>
    </row>
    <row r="40" spans="1:4" ht="18.75" x14ac:dyDescent="0.3">
      <c r="A40" s="10" t="s">
        <v>4</v>
      </c>
      <c r="B40" s="30">
        <v>727.83900000000006</v>
      </c>
      <c r="C40" s="97" t="s">
        <v>99</v>
      </c>
    </row>
    <row r="41" spans="1:4" ht="21" customHeight="1" x14ac:dyDescent="0.3">
      <c r="A41" s="10" t="s">
        <v>16</v>
      </c>
      <c r="B41" s="30">
        <f>B39-B40</f>
        <v>2041.328</v>
      </c>
      <c r="C41" s="97" t="s">
        <v>99</v>
      </c>
    </row>
    <row r="42" spans="1:4" ht="39.75" customHeight="1" x14ac:dyDescent="0.3">
      <c r="A42" s="4" t="s">
        <v>25</v>
      </c>
      <c r="B42" s="30">
        <v>19.600000000000001</v>
      </c>
      <c r="C42" s="97" t="s">
        <v>99</v>
      </c>
    </row>
    <row r="43" spans="1:4" ht="39" customHeight="1" x14ac:dyDescent="0.3">
      <c r="A43" s="40" t="s">
        <v>101</v>
      </c>
      <c r="B43" s="30">
        <v>1970.3467499999999</v>
      </c>
      <c r="C43" s="97" t="s">
        <v>99</v>
      </c>
    </row>
    <row r="44" spans="1:4" ht="41.25" hidden="1" customHeight="1" x14ac:dyDescent="0.3">
      <c r="A44" s="34"/>
      <c r="B44" s="50"/>
      <c r="C44" s="97" t="s">
        <v>99</v>
      </c>
    </row>
    <row r="45" spans="1:4" ht="23.25" customHeight="1" x14ac:dyDescent="0.3">
      <c r="A45" s="4" t="s">
        <v>26</v>
      </c>
      <c r="B45" s="45" t="s">
        <v>99</v>
      </c>
      <c r="C45" s="97" t="s">
        <v>99</v>
      </c>
    </row>
    <row r="46" spans="1:4" ht="18.75" x14ac:dyDescent="0.3">
      <c r="A46" s="4" t="s">
        <v>27</v>
      </c>
      <c r="B46" s="30">
        <v>452</v>
      </c>
      <c r="C46" s="97" t="s">
        <v>99</v>
      </c>
    </row>
    <row r="47" spans="1:4" ht="22.5" customHeight="1" x14ac:dyDescent="0.3">
      <c r="A47" s="4" t="s">
        <v>28</v>
      </c>
      <c r="B47" s="30">
        <v>38</v>
      </c>
      <c r="C47" s="97" t="s">
        <v>99</v>
      </c>
    </row>
    <row r="48" spans="1:4" s="37" customFormat="1" ht="22.5" customHeight="1" x14ac:dyDescent="0.3">
      <c r="A48" s="4" t="s">
        <v>102</v>
      </c>
      <c r="B48" s="29">
        <v>8477</v>
      </c>
      <c r="C48" s="97" t="s">
        <v>99</v>
      </c>
      <c r="D48" s="95"/>
    </row>
    <row r="49" spans="1:4" ht="57.75" customHeight="1" x14ac:dyDescent="0.3">
      <c r="A49" s="4" t="s">
        <v>29</v>
      </c>
      <c r="B49" s="30">
        <v>188.1</v>
      </c>
      <c r="C49" s="97" t="s">
        <v>99</v>
      </c>
    </row>
    <row r="50" spans="1:4" ht="57" customHeight="1" x14ac:dyDescent="0.3">
      <c r="A50" s="4" t="s">
        <v>30</v>
      </c>
      <c r="B50" s="30">
        <v>43.8</v>
      </c>
      <c r="C50" s="97" t="s">
        <v>99</v>
      </c>
    </row>
    <row r="51" spans="1:4" ht="38.25" customHeight="1" thickBot="1" x14ac:dyDescent="0.35">
      <c r="A51" s="12" t="s">
        <v>31</v>
      </c>
      <c r="B51" s="46">
        <v>2.8</v>
      </c>
      <c r="C51" s="100" t="s">
        <v>99</v>
      </c>
    </row>
    <row r="52" spans="1:4" ht="18.75" x14ac:dyDescent="0.3">
      <c r="A52" s="3"/>
      <c r="B52" s="3"/>
      <c r="C52" s="3"/>
    </row>
    <row r="53" spans="1:4" ht="36.75" customHeight="1" x14ac:dyDescent="0.25">
      <c r="A53" s="108" t="s">
        <v>108</v>
      </c>
      <c r="B53" s="108"/>
    </row>
    <row r="54" spans="1:4" ht="37.5" customHeight="1" x14ac:dyDescent="0.25">
      <c r="A54" s="109" t="s">
        <v>34</v>
      </c>
      <c r="B54" s="109"/>
    </row>
    <row r="55" spans="1:4" s="37" customFormat="1" ht="133.5" customHeight="1" x14ac:dyDescent="0.25">
      <c r="A55" s="108" t="s">
        <v>79</v>
      </c>
      <c r="B55" s="108"/>
      <c r="D55" s="95"/>
    </row>
    <row r="56" spans="1:4" s="106" customFormat="1" ht="23.25" customHeight="1" x14ac:dyDescent="0.25">
      <c r="A56" s="110" t="s">
        <v>182</v>
      </c>
      <c r="B56" s="110"/>
    </row>
    <row r="57" spans="1:4" ht="39.75" customHeight="1" x14ac:dyDescent="0.25">
      <c r="A57" s="108" t="s">
        <v>33</v>
      </c>
      <c r="B57" s="108"/>
    </row>
    <row r="61" spans="1:4" ht="14.25" customHeight="1" x14ac:dyDescent="0.25"/>
  </sheetData>
  <mergeCells count="6">
    <mergeCell ref="A2:B2"/>
    <mergeCell ref="A53:B53"/>
    <mergeCell ref="A54:B54"/>
    <mergeCell ref="A55:B55"/>
    <mergeCell ref="A57:B57"/>
    <mergeCell ref="A56:B56"/>
  </mergeCells>
  <pageMargins left="0.49" right="0.17" top="0.19685039370078741" bottom="0.39370078740157483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view="pageBreakPreview" zoomScale="61" zoomScaleNormal="100" zoomScaleSheetLayoutView="61" workbookViewId="0">
      <pane xSplit="1" ySplit="4" topLeftCell="B14" activePane="bottomRight" state="frozen"/>
      <selection activeCell="B10" sqref="B10"/>
      <selection pane="topRight" activeCell="B10" sqref="B10"/>
      <selection pane="bottomLeft" activeCell="B10" sqref="B10"/>
      <selection pane="bottomRight" activeCell="B22" sqref="B22:F22"/>
    </sheetView>
  </sheetViews>
  <sheetFormatPr defaultRowHeight="15" x14ac:dyDescent="0.25"/>
  <cols>
    <col min="1" max="1" width="44.140625" customWidth="1"/>
    <col min="2" max="2" width="36.28515625" customWidth="1"/>
    <col min="3" max="3" width="40.5703125" customWidth="1"/>
    <col min="4" max="4" width="15.42578125" customWidth="1"/>
    <col min="5" max="5" width="16.28515625" customWidth="1"/>
    <col min="6" max="6" width="22.28515625" customWidth="1"/>
    <col min="7" max="7" width="50.85546875" customWidth="1"/>
  </cols>
  <sheetData>
    <row r="2" spans="1:7" ht="71.25" customHeight="1" x14ac:dyDescent="0.25">
      <c r="A2" s="107" t="s">
        <v>179</v>
      </c>
      <c r="B2" s="107"/>
      <c r="C2" s="123"/>
      <c r="D2" s="123"/>
      <c r="E2" s="123"/>
      <c r="F2" s="123"/>
      <c r="G2" s="123"/>
    </row>
    <row r="3" spans="1:7" ht="14.25" customHeight="1" x14ac:dyDescent="0.3">
      <c r="A3" s="3"/>
      <c r="B3" s="3"/>
      <c r="C3" s="3"/>
      <c r="D3" s="3"/>
      <c r="E3" s="3"/>
      <c r="F3" s="3"/>
      <c r="G3" s="3"/>
    </row>
    <row r="4" spans="1:7" ht="60" customHeight="1" x14ac:dyDescent="0.25">
      <c r="A4" s="74" t="s">
        <v>136</v>
      </c>
      <c r="B4" s="75" t="s">
        <v>137</v>
      </c>
      <c r="C4" s="76" t="s">
        <v>138</v>
      </c>
      <c r="D4" s="77" t="s">
        <v>139</v>
      </c>
      <c r="E4" s="77" t="s">
        <v>140</v>
      </c>
      <c r="F4" s="77" t="s">
        <v>141</v>
      </c>
      <c r="G4" s="77" t="s">
        <v>142</v>
      </c>
    </row>
    <row r="5" spans="1:7" s="37" customFormat="1" ht="48.75" customHeight="1" x14ac:dyDescent="0.3">
      <c r="A5" s="124" t="s">
        <v>143</v>
      </c>
      <c r="B5" s="127" t="s">
        <v>144</v>
      </c>
      <c r="C5" s="78" t="s">
        <v>145</v>
      </c>
      <c r="D5" s="79">
        <v>18.45</v>
      </c>
      <c r="E5" s="79">
        <v>493.62</v>
      </c>
      <c r="F5" s="80">
        <v>9108.68</v>
      </c>
      <c r="G5" s="129" t="s">
        <v>146</v>
      </c>
    </row>
    <row r="6" spans="1:7" s="37" customFormat="1" ht="48.75" customHeight="1" x14ac:dyDescent="0.3">
      <c r="A6" s="125"/>
      <c r="B6" s="127"/>
      <c r="C6" s="78" t="s">
        <v>147</v>
      </c>
      <c r="D6" s="81">
        <v>2.375</v>
      </c>
      <c r="E6" s="81">
        <v>17018.84</v>
      </c>
      <c r="F6" s="82">
        <v>40416.29</v>
      </c>
      <c r="G6" s="130"/>
    </row>
    <row r="7" spans="1:7" s="37" customFormat="1" ht="48.75" customHeight="1" x14ac:dyDescent="0.3">
      <c r="A7" s="125"/>
      <c r="B7" s="127"/>
      <c r="C7" s="78" t="s">
        <v>145</v>
      </c>
      <c r="D7" s="81">
        <v>38.03</v>
      </c>
      <c r="E7" s="81">
        <v>1816</v>
      </c>
      <c r="F7" s="82">
        <v>69067.03</v>
      </c>
      <c r="G7" s="130"/>
    </row>
    <row r="8" spans="1:7" s="37" customFormat="1" ht="48.75" customHeight="1" x14ac:dyDescent="0.3">
      <c r="A8" s="125"/>
      <c r="B8" s="127"/>
      <c r="C8" s="78" t="s">
        <v>145</v>
      </c>
      <c r="D8" s="81">
        <v>1.72</v>
      </c>
      <c r="E8" s="81">
        <v>1925</v>
      </c>
      <c r="F8" s="82">
        <v>3307.44</v>
      </c>
      <c r="G8" s="130"/>
    </row>
    <row r="9" spans="1:7" s="37" customFormat="1" ht="24" customHeight="1" x14ac:dyDescent="0.3">
      <c r="A9" s="125"/>
      <c r="B9" s="128"/>
      <c r="C9" s="83" t="s">
        <v>148</v>
      </c>
      <c r="D9" s="84"/>
      <c r="E9" s="85"/>
      <c r="F9" s="86">
        <f>SUM(F5:F8)</f>
        <v>121899.44</v>
      </c>
      <c r="G9" s="130"/>
    </row>
    <row r="10" spans="1:7" s="37" customFormat="1" ht="38.25" customHeight="1" x14ac:dyDescent="0.3">
      <c r="A10" s="125"/>
      <c r="B10" s="131" t="s">
        <v>149</v>
      </c>
      <c r="C10" s="133" t="s">
        <v>145</v>
      </c>
      <c r="D10" s="81">
        <v>40.54</v>
      </c>
      <c r="E10" s="81">
        <v>1941</v>
      </c>
      <c r="F10" s="82">
        <v>78695.460000000006</v>
      </c>
      <c r="G10" s="130"/>
    </row>
    <row r="11" spans="1:7" s="37" customFormat="1" ht="38.25" customHeight="1" x14ac:dyDescent="0.3">
      <c r="A11" s="125"/>
      <c r="B11" s="132"/>
      <c r="C11" s="128"/>
      <c r="D11" s="81">
        <v>19.78</v>
      </c>
      <c r="E11" s="81">
        <v>2115</v>
      </c>
      <c r="F11" s="82">
        <v>41844.57</v>
      </c>
      <c r="G11" s="130"/>
    </row>
    <row r="12" spans="1:7" s="37" customFormat="1" ht="25.5" customHeight="1" x14ac:dyDescent="0.3">
      <c r="A12" s="125"/>
      <c r="B12" s="129"/>
      <c r="C12" s="83" t="s">
        <v>148</v>
      </c>
      <c r="D12" s="84"/>
      <c r="E12" s="85"/>
      <c r="F12" s="86">
        <f>F10+F11</f>
        <v>120540.03</v>
      </c>
      <c r="G12" s="130"/>
    </row>
    <row r="13" spans="1:7" s="37" customFormat="1" ht="38.25" customHeight="1" x14ac:dyDescent="0.3">
      <c r="A13" s="125"/>
      <c r="B13" s="131" t="s">
        <v>150</v>
      </c>
      <c r="C13" s="133" t="s">
        <v>145</v>
      </c>
      <c r="D13" s="81">
        <v>33.479999999999997</v>
      </c>
      <c r="E13" s="81">
        <v>860</v>
      </c>
      <c r="F13" s="82">
        <v>28788.6</v>
      </c>
      <c r="G13" s="130"/>
    </row>
    <row r="14" spans="1:7" s="37" customFormat="1" ht="38.25" customHeight="1" x14ac:dyDescent="0.3">
      <c r="A14" s="125"/>
      <c r="B14" s="132"/>
      <c r="C14" s="127"/>
      <c r="D14" s="81">
        <v>18.3</v>
      </c>
      <c r="E14" s="81">
        <v>888</v>
      </c>
      <c r="F14" s="82">
        <v>16246.74</v>
      </c>
      <c r="G14" s="130"/>
    </row>
    <row r="15" spans="1:7" s="37" customFormat="1" ht="38.25" customHeight="1" x14ac:dyDescent="0.3">
      <c r="A15" s="125"/>
      <c r="B15" s="132"/>
      <c r="C15" s="128"/>
      <c r="D15" s="81">
        <v>7.26</v>
      </c>
      <c r="E15" s="81">
        <v>17018.84</v>
      </c>
      <c r="F15" s="82">
        <v>123636.21</v>
      </c>
      <c r="G15" s="130"/>
    </row>
    <row r="16" spans="1:7" s="37" customFormat="1" ht="25.5" customHeight="1" x14ac:dyDescent="0.3">
      <c r="A16" s="126"/>
      <c r="B16" s="129"/>
      <c r="C16" s="83" t="s">
        <v>148</v>
      </c>
      <c r="D16" s="84"/>
      <c r="E16" s="85"/>
      <c r="F16" s="86">
        <f>SUM(F13:F15)</f>
        <v>168671.55</v>
      </c>
      <c r="G16" s="130"/>
    </row>
    <row r="17" spans="1:7" ht="181.5" customHeight="1" x14ac:dyDescent="0.3">
      <c r="A17" s="104" t="s">
        <v>151</v>
      </c>
      <c r="B17" s="87" t="s">
        <v>153</v>
      </c>
      <c r="C17" s="102" t="s">
        <v>152</v>
      </c>
      <c r="D17" s="82">
        <v>268902.69400000002</v>
      </c>
      <c r="E17" s="81">
        <v>16963.11</v>
      </c>
      <c r="F17" s="82">
        <v>4561424638.5799999</v>
      </c>
      <c r="G17" s="103" t="s">
        <v>95</v>
      </c>
    </row>
    <row r="18" spans="1:7" ht="40.5" customHeight="1" x14ac:dyDescent="0.3">
      <c r="A18" s="88" t="s">
        <v>154</v>
      </c>
      <c r="B18" s="78" t="s">
        <v>155</v>
      </c>
      <c r="C18" s="89" t="s">
        <v>156</v>
      </c>
      <c r="D18" s="82">
        <v>116415.22</v>
      </c>
      <c r="E18" s="101">
        <f>F18/D18</f>
        <v>3.8500000257698259</v>
      </c>
      <c r="F18" s="86">
        <v>448198.6</v>
      </c>
      <c r="G18" s="89" t="s">
        <v>157</v>
      </c>
    </row>
    <row r="19" spans="1:7" s="37" customFormat="1" ht="33.75" customHeight="1" x14ac:dyDescent="0.3">
      <c r="A19" s="114" t="s">
        <v>158</v>
      </c>
      <c r="B19" s="117" t="s">
        <v>180</v>
      </c>
      <c r="C19" s="90" t="s">
        <v>159</v>
      </c>
      <c r="D19" s="81">
        <v>1345.5239999999999</v>
      </c>
      <c r="E19" s="81">
        <v>24.28</v>
      </c>
      <c r="F19" s="82">
        <v>32669.32</v>
      </c>
      <c r="G19" s="120" t="s">
        <v>160</v>
      </c>
    </row>
    <row r="20" spans="1:7" s="37" customFormat="1" ht="33.75" customHeight="1" x14ac:dyDescent="0.3">
      <c r="A20" s="115"/>
      <c r="B20" s="118"/>
      <c r="C20" s="90" t="s">
        <v>161</v>
      </c>
      <c r="D20" s="81">
        <v>38.145000000000003</v>
      </c>
      <c r="E20" s="81">
        <v>17.12</v>
      </c>
      <c r="F20" s="82">
        <v>653.04</v>
      </c>
      <c r="G20" s="121"/>
    </row>
    <row r="21" spans="1:7" s="37" customFormat="1" ht="28.5" customHeight="1" x14ac:dyDescent="0.3">
      <c r="A21" s="116"/>
      <c r="B21" s="119"/>
      <c r="C21" s="83" t="s">
        <v>148</v>
      </c>
      <c r="D21" s="84"/>
      <c r="E21" s="85"/>
      <c r="F21" s="86">
        <f>SUM(F19:F20)</f>
        <v>33322.36</v>
      </c>
      <c r="G21" s="122"/>
    </row>
    <row r="22" spans="1:7" s="37" customFormat="1" ht="56.25" customHeight="1" x14ac:dyDescent="0.3">
      <c r="A22" s="88" t="s">
        <v>162</v>
      </c>
      <c r="B22" s="111" t="s">
        <v>163</v>
      </c>
      <c r="C22" s="112"/>
      <c r="D22" s="112"/>
      <c r="E22" s="112"/>
      <c r="F22" s="113"/>
      <c r="G22" s="89" t="s">
        <v>99</v>
      </c>
    </row>
    <row r="23" spans="1:7" s="37" customFormat="1" ht="40.5" customHeight="1" x14ac:dyDescent="0.3">
      <c r="A23" s="88" t="s">
        <v>164</v>
      </c>
      <c r="B23" s="111" t="s">
        <v>165</v>
      </c>
      <c r="C23" s="112"/>
      <c r="D23" s="112"/>
      <c r="E23" s="112"/>
      <c r="F23" s="113"/>
      <c r="G23" s="89" t="s">
        <v>99</v>
      </c>
    </row>
    <row r="24" spans="1:7" s="37" customFormat="1" ht="40.5" customHeight="1" x14ac:dyDescent="0.3">
      <c r="A24" s="88" t="s">
        <v>166</v>
      </c>
      <c r="B24" s="111" t="s">
        <v>167</v>
      </c>
      <c r="C24" s="112"/>
      <c r="D24" s="112"/>
      <c r="E24" s="112"/>
      <c r="F24" s="113"/>
      <c r="G24" s="89" t="s">
        <v>99</v>
      </c>
    </row>
    <row r="25" spans="1:7" s="37" customFormat="1" ht="120.75" customHeight="1" x14ac:dyDescent="0.3">
      <c r="A25" s="88" t="s">
        <v>168</v>
      </c>
      <c r="B25" s="111" t="s">
        <v>169</v>
      </c>
      <c r="C25" s="112"/>
      <c r="D25" s="112"/>
      <c r="E25" s="112"/>
      <c r="F25" s="113"/>
      <c r="G25" s="89" t="s">
        <v>99</v>
      </c>
    </row>
  </sheetData>
  <mergeCells count="15">
    <mergeCell ref="G19:G21"/>
    <mergeCell ref="A2:G2"/>
    <mergeCell ref="A5:A16"/>
    <mergeCell ref="B5:B9"/>
    <mergeCell ref="G5:G16"/>
    <mergeCell ref="B10:B12"/>
    <mergeCell ref="C10:C11"/>
    <mergeCell ref="B13:B16"/>
    <mergeCell ref="C13:C15"/>
    <mergeCell ref="B22:F22"/>
    <mergeCell ref="B23:F23"/>
    <mergeCell ref="B24:F24"/>
    <mergeCell ref="B25:F25"/>
    <mergeCell ref="A19:A21"/>
    <mergeCell ref="B19:B21"/>
  </mergeCells>
  <pageMargins left="0.57999999999999996" right="0.27" top="0.19685039370078741" bottom="0.3937007874015748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zoomScale="75" zoomScaleNormal="75" workbookViewId="0">
      <selection activeCell="B51" activeCellId="4" sqref="B11 B31 B36 B46 B51"/>
    </sheetView>
  </sheetViews>
  <sheetFormatPr defaultRowHeight="15" x14ac:dyDescent="0.25"/>
  <cols>
    <col min="1" max="1" width="64.140625" style="2" customWidth="1"/>
    <col min="2" max="2" width="31" style="2" customWidth="1"/>
    <col min="3" max="3" width="25.85546875" style="2" customWidth="1"/>
    <col min="4" max="16384" width="9.140625" style="2"/>
  </cols>
  <sheetData>
    <row r="1" spans="1:2" ht="19.5" thickBot="1" x14ac:dyDescent="0.3">
      <c r="A1" s="107" t="s">
        <v>83</v>
      </c>
      <c r="B1" s="107"/>
    </row>
    <row r="2" spans="1:2" ht="58.5" customHeight="1" x14ac:dyDescent="0.3">
      <c r="A2" s="6" t="s">
        <v>0</v>
      </c>
      <c r="B2" s="26" t="s">
        <v>84</v>
      </c>
    </row>
    <row r="3" spans="1:2" ht="18.75" x14ac:dyDescent="0.3">
      <c r="A3" s="7" t="s">
        <v>5</v>
      </c>
      <c r="B3" s="24">
        <v>2536112729</v>
      </c>
    </row>
    <row r="4" spans="1:2" ht="18.75" x14ac:dyDescent="0.3">
      <c r="A4" s="7" t="s">
        <v>6</v>
      </c>
      <c r="B4" s="24">
        <v>253801001</v>
      </c>
    </row>
    <row r="5" spans="1:2" ht="56.25" x14ac:dyDescent="0.3">
      <c r="A5" s="7" t="s">
        <v>14</v>
      </c>
      <c r="B5" s="32" t="s">
        <v>85</v>
      </c>
    </row>
    <row r="6" spans="1:2" ht="19.5" thickBot="1" x14ac:dyDescent="0.35">
      <c r="A6" s="8" t="s">
        <v>15</v>
      </c>
      <c r="B6" s="25" t="s">
        <v>117</v>
      </c>
    </row>
    <row r="7" spans="1:2" ht="19.5" thickBot="1" x14ac:dyDescent="0.35">
      <c r="A7" s="3"/>
      <c r="B7" s="3"/>
    </row>
    <row r="8" spans="1:2" ht="33" customHeight="1" thickBot="1" x14ac:dyDescent="0.3">
      <c r="A8" s="15" t="s">
        <v>1</v>
      </c>
      <c r="B8" s="21" t="s">
        <v>2</v>
      </c>
    </row>
    <row r="9" spans="1:2" s="1" customFormat="1" ht="18.75" x14ac:dyDescent="0.3">
      <c r="A9" s="16" t="s">
        <v>80</v>
      </c>
      <c r="B9" s="33">
        <v>5488430.1299999999</v>
      </c>
    </row>
    <row r="10" spans="1:2" s="1" customFormat="1" ht="18.75" x14ac:dyDescent="0.3">
      <c r="A10" s="17" t="s">
        <v>35</v>
      </c>
      <c r="B10" s="22"/>
    </row>
    <row r="11" spans="1:2" s="1" customFormat="1" ht="18.75" x14ac:dyDescent="0.3">
      <c r="A11" s="18" t="s">
        <v>58</v>
      </c>
      <c r="B11" s="29">
        <v>757541.22</v>
      </c>
    </row>
    <row r="12" spans="1:2" s="1" customFormat="1" ht="18.75" x14ac:dyDescent="0.3">
      <c r="A12" s="18" t="s">
        <v>57</v>
      </c>
      <c r="B12" s="30">
        <f>B11/B13*1000</f>
        <v>1350.8713073802189</v>
      </c>
    </row>
    <row r="13" spans="1:2" s="1" customFormat="1" ht="18.75" x14ac:dyDescent="0.3">
      <c r="A13" s="18" t="s">
        <v>37</v>
      </c>
      <c r="B13" s="29">
        <v>560779.71</v>
      </c>
    </row>
    <row r="14" spans="1:2" s="1" customFormat="1" ht="31.5" x14ac:dyDescent="0.25">
      <c r="A14" s="18" t="s">
        <v>8</v>
      </c>
      <c r="B14" s="31" t="s">
        <v>97</v>
      </c>
    </row>
    <row r="15" spans="1:2" s="1" customFormat="1" ht="18.75" x14ac:dyDescent="0.3">
      <c r="A15" s="17" t="s">
        <v>38</v>
      </c>
      <c r="B15" s="22"/>
    </row>
    <row r="16" spans="1:2" s="1" customFormat="1" ht="18.75" x14ac:dyDescent="0.3">
      <c r="A16" s="18" t="s">
        <v>60</v>
      </c>
      <c r="B16" s="22"/>
    </row>
    <row r="17" spans="1:2" s="1" customFormat="1" ht="37.5" x14ac:dyDescent="0.3">
      <c r="A17" s="18" t="s">
        <v>39</v>
      </c>
      <c r="B17" s="22"/>
    </row>
    <row r="18" spans="1:2" s="1" customFormat="1" ht="18.75" x14ac:dyDescent="0.3">
      <c r="A18" s="18" t="s">
        <v>40</v>
      </c>
      <c r="B18" s="22"/>
    </row>
    <row r="19" spans="1:2" s="1" customFormat="1" ht="18.75" x14ac:dyDescent="0.3">
      <c r="A19" s="18" t="s">
        <v>8</v>
      </c>
      <c r="B19" s="22"/>
    </row>
    <row r="20" spans="1:2" s="1" customFormat="1" ht="18.75" x14ac:dyDescent="0.3">
      <c r="A20" s="19" t="s">
        <v>41</v>
      </c>
      <c r="B20" s="22"/>
    </row>
    <row r="21" spans="1:2" s="1" customFormat="1" ht="37.5" x14ac:dyDescent="0.3">
      <c r="A21" s="18" t="s">
        <v>59</v>
      </c>
      <c r="B21" s="22"/>
    </row>
    <row r="22" spans="1:2" s="1" customFormat="1" ht="18.75" x14ac:dyDescent="0.3">
      <c r="A22" s="18" t="s">
        <v>61</v>
      </c>
      <c r="B22" s="22"/>
    </row>
    <row r="23" spans="1:2" s="1" customFormat="1" ht="18.75" x14ac:dyDescent="0.3">
      <c r="A23" s="18" t="s">
        <v>40</v>
      </c>
      <c r="B23" s="22"/>
    </row>
    <row r="24" spans="1:2" s="1" customFormat="1" ht="18.75" x14ac:dyDescent="0.3">
      <c r="A24" s="18" t="s">
        <v>8</v>
      </c>
      <c r="B24" s="22"/>
    </row>
    <row r="25" spans="1:2" s="1" customFormat="1" ht="18.75" x14ac:dyDescent="0.3">
      <c r="A25" s="19" t="s">
        <v>43</v>
      </c>
      <c r="B25" s="22"/>
    </row>
    <row r="26" spans="1:2" s="1" customFormat="1" ht="37.5" x14ac:dyDescent="0.3">
      <c r="A26" s="18" t="s">
        <v>62</v>
      </c>
      <c r="B26" s="22"/>
    </row>
    <row r="27" spans="1:2" s="1" customFormat="1" ht="18.75" x14ac:dyDescent="0.3">
      <c r="A27" s="18" t="s">
        <v>42</v>
      </c>
      <c r="B27" s="22"/>
    </row>
    <row r="28" spans="1:2" s="1" customFormat="1" ht="18.75" x14ac:dyDescent="0.3">
      <c r="A28" s="18" t="s">
        <v>40</v>
      </c>
      <c r="B28" s="22"/>
    </row>
    <row r="29" spans="1:2" s="1" customFormat="1" ht="18.75" x14ac:dyDescent="0.3">
      <c r="A29" s="18" t="s">
        <v>8</v>
      </c>
      <c r="B29" s="22"/>
    </row>
    <row r="30" spans="1:2" s="1" customFormat="1" ht="18.75" x14ac:dyDescent="0.3">
      <c r="A30" s="17" t="s">
        <v>44</v>
      </c>
      <c r="B30" s="22"/>
    </row>
    <row r="31" spans="1:2" s="1" customFormat="1" ht="18.75" x14ac:dyDescent="0.3">
      <c r="A31" s="18" t="s">
        <v>63</v>
      </c>
      <c r="B31" s="22">
        <v>1012.5</v>
      </c>
    </row>
    <row r="32" spans="1:2" s="1" customFormat="1" ht="18.75" x14ac:dyDescent="0.3">
      <c r="A32" s="18" t="s">
        <v>42</v>
      </c>
      <c r="B32" s="30">
        <f>B31/B33*1000</f>
        <v>24761.555392516508</v>
      </c>
    </row>
    <row r="33" spans="1:2" s="1" customFormat="1" ht="18.75" x14ac:dyDescent="0.3">
      <c r="A33" s="18" t="s">
        <v>45</v>
      </c>
      <c r="B33" s="22">
        <v>40.89</v>
      </c>
    </row>
    <row r="34" spans="1:2" s="1" customFormat="1" ht="31.5" x14ac:dyDescent="0.25">
      <c r="A34" s="18" t="s">
        <v>8</v>
      </c>
      <c r="B34" s="31" t="s">
        <v>97</v>
      </c>
    </row>
    <row r="35" spans="1:2" s="1" customFormat="1" ht="18.75" x14ac:dyDescent="0.3">
      <c r="A35" s="17" t="s">
        <v>46</v>
      </c>
      <c r="B35" s="22"/>
    </row>
    <row r="36" spans="1:2" s="1" customFormat="1" ht="18.75" x14ac:dyDescent="0.3">
      <c r="A36" s="18" t="s">
        <v>64</v>
      </c>
      <c r="B36" s="29">
        <v>4691446.01</v>
      </c>
    </row>
    <row r="37" spans="1:2" s="1" customFormat="1" ht="18.75" x14ac:dyDescent="0.3">
      <c r="A37" s="18" t="s">
        <v>36</v>
      </c>
      <c r="B37" s="30">
        <f>B36/B38*1000</f>
        <v>16331.445549902266</v>
      </c>
    </row>
    <row r="38" spans="1:2" s="1" customFormat="1" ht="18.75" x14ac:dyDescent="0.3">
      <c r="A38" s="18" t="s">
        <v>65</v>
      </c>
      <c r="B38" s="29">
        <v>287264.59000000003</v>
      </c>
    </row>
    <row r="39" spans="1:2" s="1" customFormat="1" ht="31.5" x14ac:dyDescent="0.25">
      <c r="A39" s="18" t="s">
        <v>8</v>
      </c>
      <c r="B39" s="31" t="s">
        <v>97</v>
      </c>
    </row>
    <row r="40" spans="1:2" s="1" customFormat="1" ht="18.75" x14ac:dyDescent="0.3">
      <c r="A40" s="17" t="s">
        <v>47</v>
      </c>
      <c r="B40" s="22"/>
    </row>
    <row r="41" spans="1:2" s="1" customFormat="1" ht="18.75" x14ac:dyDescent="0.3">
      <c r="A41" s="18" t="s">
        <v>66</v>
      </c>
      <c r="B41" s="22"/>
    </row>
    <row r="42" spans="1:2" s="1" customFormat="1" ht="18.75" x14ac:dyDescent="0.3">
      <c r="A42" s="18" t="s">
        <v>36</v>
      </c>
      <c r="B42" s="22"/>
    </row>
    <row r="43" spans="1:2" s="1" customFormat="1" ht="18.75" x14ac:dyDescent="0.3">
      <c r="A43" s="18" t="s">
        <v>65</v>
      </c>
      <c r="B43" s="22"/>
    </row>
    <row r="44" spans="1:2" s="1" customFormat="1" ht="18.75" x14ac:dyDescent="0.3">
      <c r="A44" s="18" t="s">
        <v>8</v>
      </c>
      <c r="B44" s="22"/>
    </row>
    <row r="45" spans="1:2" s="1" customFormat="1" ht="18.75" x14ac:dyDescent="0.3">
      <c r="A45" s="17" t="s">
        <v>48</v>
      </c>
      <c r="B45" s="22"/>
    </row>
    <row r="46" spans="1:2" s="1" customFormat="1" ht="18.75" x14ac:dyDescent="0.3">
      <c r="A46" s="18" t="s">
        <v>68</v>
      </c>
      <c r="B46" s="29">
        <v>38417.94</v>
      </c>
    </row>
    <row r="47" spans="1:2" s="1" customFormat="1" ht="18.75" x14ac:dyDescent="0.3">
      <c r="A47" s="18" t="s">
        <v>36</v>
      </c>
      <c r="B47" s="30">
        <f>B46/B48*1000</f>
        <v>23339.756869558878</v>
      </c>
    </row>
    <row r="48" spans="1:2" s="1" customFormat="1" ht="18.75" x14ac:dyDescent="0.3">
      <c r="A48" s="18" t="s">
        <v>65</v>
      </c>
      <c r="B48" s="29">
        <v>1646.03</v>
      </c>
    </row>
    <row r="49" spans="1:2" s="1" customFormat="1" ht="31.5" x14ac:dyDescent="0.25">
      <c r="A49" s="18" t="s">
        <v>8</v>
      </c>
      <c r="B49" s="31" t="s">
        <v>97</v>
      </c>
    </row>
    <row r="50" spans="1:2" s="1" customFormat="1" ht="18.75" x14ac:dyDescent="0.3">
      <c r="A50" s="17" t="s">
        <v>49</v>
      </c>
      <c r="B50" s="22"/>
    </row>
    <row r="51" spans="1:2" s="1" customFormat="1" ht="18.75" x14ac:dyDescent="0.3">
      <c r="A51" s="18" t="s">
        <v>69</v>
      </c>
      <c r="B51" s="29">
        <v>12.46</v>
      </c>
    </row>
    <row r="52" spans="1:2" s="1" customFormat="1" ht="18.75" x14ac:dyDescent="0.3">
      <c r="A52" s="18" t="s">
        <v>36</v>
      </c>
      <c r="B52" s="30">
        <f>B51/B53*1000</f>
        <v>202.86551611852818</v>
      </c>
    </row>
    <row r="53" spans="1:2" s="1" customFormat="1" ht="18.75" x14ac:dyDescent="0.3">
      <c r="A53" s="18" t="s">
        <v>65</v>
      </c>
      <c r="B53" s="29">
        <v>61.42</v>
      </c>
    </row>
    <row r="54" spans="1:2" s="1" customFormat="1" ht="31.5" x14ac:dyDescent="0.25">
      <c r="A54" s="18" t="s">
        <v>8</v>
      </c>
      <c r="B54" s="31" t="s">
        <v>97</v>
      </c>
    </row>
    <row r="55" spans="1:2" s="1" customFormat="1" ht="18.75" x14ac:dyDescent="0.3">
      <c r="A55" s="17" t="s">
        <v>50</v>
      </c>
      <c r="B55" s="22"/>
    </row>
    <row r="56" spans="1:2" s="1" customFormat="1" ht="18.75" x14ac:dyDescent="0.3">
      <c r="A56" s="18" t="s">
        <v>70</v>
      </c>
      <c r="B56" s="22"/>
    </row>
    <row r="57" spans="1:2" s="1" customFormat="1" ht="18.75" x14ac:dyDescent="0.3">
      <c r="A57" s="18" t="s">
        <v>36</v>
      </c>
      <c r="B57" s="22"/>
    </row>
    <row r="58" spans="1:2" s="1" customFormat="1" ht="18.75" x14ac:dyDescent="0.3">
      <c r="A58" s="18" t="s">
        <v>65</v>
      </c>
      <c r="B58" s="22"/>
    </row>
    <row r="59" spans="1:2" s="1" customFormat="1" ht="18.75" x14ac:dyDescent="0.3">
      <c r="A59" s="18" t="s">
        <v>8</v>
      </c>
      <c r="B59" s="22"/>
    </row>
    <row r="60" spans="1:2" s="1" customFormat="1" ht="18.75" x14ac:dyDescent="0.3">
      <c r="A60" s="17" t="s">
        <v>51</v>
      </c>
      <c r="B60" s="22"/>
    </row>
    <row r="61" spans="1:2" s="1" customFormat="1" ht="18.75" x14ac:dyDescent="0.3">
      <c r="A61" s="18" t="s">
        <v>71</v>
      </c>
      <c r="B61" s="22"/>
    </row>
    <row r="62" spans="1:2" s="1" customFormat="1" ht="18.75" x14ac:dyDescent="0.3">
      <c r="A62" s="18" t="s">
        <v>36</v>
      </c>
      <c r="B62" s="22"/>
    </row>
    <row r="63" spans="1:2" s="1" customFormat="1" ht="18.75" x14ac:dyDescent="0.3">
      <c r="A63" s="18" t="s">
        <v>65</v>
      </c>
      <c r="B63" s="22"/>
    </row>
    <row r="64" spans="1:2" s="1" customFormat="1" ht="18.75" x14ac:dyDescent="0.3">
      <c r="A64" s="18" t="s">
        <v>8</v>
      </c>
      <c r="B64" s="22"/>
    </row>
    <row r="65" spans="1:2" s="1" customFormat="1" ht="18.75" x14ac:dyDescent="0.3">
      <c r="A65" s="17" t="s">
        <v>52</v>
      </c>
      <c r="B65" s="22"/>
    </row>
    <row r="66" spans="1:2" s="1" customFormat="1" ht="18.75" x14ac:dyDescent="0.3">
      <c r="A66" s="18" t="s">
        <v>72</v>
      </c>
      <c r="B66" s="22"/>
    </row>
    <row r="67" spans="1:2" s="1" customFormat="1" ht="18.75" x14ac:dyDescent="0.3">
      <c r="A67" s="18" t="s">
        <v>36</v>
      </c>
      <c r="B67" s="22"/>
    </row>
    <row r="68" spans="1:2" s="1" customFormat="1" ht="18.75" x14ac:dyDescent="0.3">
      <c r="A68" s="18" t="s">
        <v>65</v>
      </c>
      <c r="B68" s="22"/>
    </row>
    <row r="69" spans="1:2" s="1" customFormat="1" ht="18.75" x14ac:dyDescent="0.3">
      <c r="A69" s="18" t="s">
        <v>8</v>
      </c>
      <c r="B69" s="22"/>
    </row>
    <row r="70" spans="1:2" s="1" customFormat="1" ht="18.75" x14ac:dyDescent="0.3">
      <c r="A70" s="17" t="s">
        <v>53</v>
      </c>
      <c r="B70" s="22"/>
    </row>
    <row r="71" spans="1:2" s="1" customFormat="1" ht="18.75" x14ac:dyDescent="0.3">
      <c r="A71" s="18" t="s">
        <v>73</v>
      </c>
      <c r="B71" s="22"/>
    </row>
    <row r="72" spans="1:2" s="1" customFormat="1" ht="18.75" x14ac:dyDescent="0.3">
      <c r="A72" s="18" t="s">
        <v>36</v>
      </c>
      <c r="B72" s="22"/>
    </row>
    <row r="73" spans="1:2" s="1" customFormat="1" ht="18.75" x14ac:dyDescent="0.3">
      <c r="A73" s="18" t="s">
        <v>65</v>
      </c>
      <c r="B73" s="22"/>
    </row>
    <row r="74" spans="1:2" s="1" customFormat="1" ht="18.75" x14ac:dyDescent="0.3">
      <c r="A74" s="18" t="s">
        <v>8</v>
      </c>
      <c r="B74" s="22"/>
    </row>
    <row r="75" spans="1:2" s="1" customFormat="1" ht="18.75" x14ac:dyDescent="0.3">
      <c r="A75" s="17" t="s">
        <v>54</v>
      </c>
      <c r="B75" s="22"/>
    </row>
    <row r="76" spans="1:2" s="1" customFormat="1" ht="37.5" x14ac:dyDescent="0.3">
      <c r="A76" s="18" t="s">
        <v>74</v>
      </c>
      <c r="B76" s="22"/>
    </row>
    <row r="77" spans="1:2" s="1" customFormat="1" ht="18.75" x14ac:dyDescent="0.3">
      <c r="A77" s="18" t="s">
        <v>36</v>
      </c>
      <c r="B77" s="22"/>
    </row>
    <row r="78" spans="1:2" s="1" customFormat="1" ht="18.75" x14ac:dyDescent="0.3">
      <c r="A78" s="18" t="s">
        <v>65</v>
      </c>
      <c r="B78" s="22"/>
    </row>
    <row r="79" spans="1:2" s="1" customFormat="1" ht="18.75" x14ac:dyDescent="0.3">
      <c r="A79" s="18" t="s">
        <v>8</v>
      </c>
      <c r="B79" s="22"/>
    </row>
    <row r="80" spans="1:2" ht="37.5" x14ac:dyDescent="0.3">
      <c r="A80" s="17" t="s">
        <v>55</v>
      </c>
      <c r="B80" s="5"/>
    </row>
    <row r="81" spans="1:2" ht="18.75" x14ac:dyDescent="0.3">
      <c r="A81" s="18" t="s">
        <v>67</v>
      </c>
      <c r="B81" s="5"/>
    </row>
    <row r="82" spans="1:2" ht="18.75" x14ac:dyDescent="0.3">
      <c r="A82" s="18" t="s">
        <v>8</v>
      </c>
      <c r="B82" s="5"/>
    </row>
    <row r="83" spans="1:2" ht="18.75" x14ac:dyDescent="0.3">
      <c r="A83" s="18" t="s">
        <v>81</v>
      </c>
      <c r="B83" s="5"/>
    </row>
    <row r="84" spans="1:2" ht="18.75" x14ac:dyDescent="0.3">
      <c r="A84" s="18" t="s">
        <v>56</v>
      </c>
      <c r="B84" s="5"/>
    </row>
    <row r="85" spans="1:2" ht="18.75" x14ac:dyDescent="0.3">
      <c r="A85" s="17" t="s">
        <v>75</v>
      </c>
      <c r="B85" s="5"/>
    </row>
    <row r="86" spans="1:2" s="1" customFormat="1" ht="18.75" x14ac:dyDescent="0.3">
      <c r="A86" s="18" t="s">
        <v>77</v>
      </c>
      <c r="B86" s="22"/>
    </row>
    <row r="87" spans="1:2" s="1" customFormat="1" ht="18.75" x14ac:dyDescent="0.3">
      <c r="A87" s="18" t="s">
        <v>36</v>
      </c>
      <c r="B87" s="22"/>
    </row>
    <row r="88" spans="1:2" s="1" customFormat="1" ht="18.75" x14ac:dyDescent="0.3">
      <c r="A88" s="18" t="s">
        <v>65</v>
      </c>
      <c r="B88" s="22"/>
    </row>
    <row r="89" spans="1:2" s="1" customFormat="1" ht="19.5" thickBot="1" x14ac:dyDescent="0.35">
      <c r="A89" s="20" t="s">
        <v>8</v>
      </c>
      <c r="B89" s="23"/>
    </row>
    <row r="90" spans="1:2" ht="21.75" customHeight="1" x14ac:dyDescent="0.3">
      <c r="A90" s="134" t="s">
        <v>76</v>
      </c>
      <c r="B90" s="134"/>
    </row>
  </sheetData>
  <mergeCells count="2">
    <mergeCell ref="A1:B1"/>
    <mergeCell ref="A90:B90"/>
  </mergeCells>
  <phoneticPr fontId="0" type="noConversion"/>
  <pageMargins left="0.97" right="0.31496062992125984" top="0.15748031496062992" bottom="0.15748031496062992" header="0.31496062992125984" footer="0.31496062992125984"/>
  <pageSetup paperSize="9" scale="48" fitToWidth="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20.28515625" customWidth="1"/>
    <col min="2" max="2" width="34.140625" customWidth="1"/>
    <col min="3" max="3" width="36.7109375" customWidth="1"/>
    <col min="4" max="4" width="55.85546875" customWidth="1"/>
  </cols>
  <sheetData>
    <row r="1" spans="1:4" ht="18.75" x14ac:dyDescent="0.3">
      <c r="A1" s="138" t="s">
        <v>118</v>
      </c>
      <c r="B1" s="138"/>
      <c r="C1" s="138"/>
      <c r="D1" s="138"/>
    </row>
    <row r="2" spans="1:4" ht="18.75" x14ac:dyDescent="0.3">
      <c r="A2" s="47"/>
      <c r="B2" s="47"/>
      <c r="C2" s="47"/>
      <c r="D2" s="47"/>
    </row>
    <row r="3" spans="1:4" ht="15.75" thickBot="1" x14ac:dyDescent="0.3">
      <c r="A3" s="48"/>
      <c r="B3" s="48"/>
      <c r="C3" s="48"/>
      <c r="D3" s="48"/>
    </row>
    <row r="4" spans="1:4" s="49" customFormat="1" ht="30.75" thickBot="1" x14ac:dyDescent="0.3">
      <c r="A4" s="51" t="s">
        <v>87</v>
      </c>
      <c r="B4" s="52" t="s">
        <v>88</v>
      </c>
      <c r="C4" s="53" t="s">
        <v>89</v>
      </c>
      <c r="D4" s="54" t="s">
        <v>90</v>
      </c>
    </row>
    <row r="5" spans="1:4" ht="15" customHeight="1" x14ac:dyDescent="0.25">
      <c r="A5" s="139" t="s">
        <v>35</v>
      </c>
      <c r="B5" s="141" t="s">
        <v>91</v>
      </c>
      <c r="C5" s="55" t="s">
        <v>111</v>
      </c>
      <c r="D5" s="135" t="s">
        <v>119</v>
      </c>
    </row>
    <row r="6" spans="1:4" x14ac:dyDescent="0.25">
      <c r="A6" s="140"/>
      <c r="B6" s="142"/>
      <c r="C6" s="56" t="s">
        <v>112</v>
      </c>
      <c r="D6" s="136"/>
    </row>
    <row r="7" spans="1:4" x14ac:dyDescent="0.25">
      <c r="A7" s="140"/>
      <c r="B7" s="142"/>
      <c r="C7" s="56" t="s">
        <v>113</v>
      </c>
      <c r="D7" s="136"/>
    </row>
    <row r="8" spans="1:4" x14ac:dyDescent="0.25">
      <c r="A8" s="140"/>
      <c r="B8" s="142"/>
      <c r="C8" s="56" t="s">
        <v>114</v>
      </c>
      <c r="D8" s="136"/>
    </row>
    <row r="9" spans="1:4" x14ac:dyDescent="0.25">
      <c r="A9" s="140"/>
      <c r="B9" s="142"/>
      <c r="C9" s="56" t="s">
        <v>120</v>
      </c>
      <c r="D9" s="136"/>
    </row>
    <row r="10" spans="1:4" x14ac:dyDescent="0.25">
      <c r="A10" s="140"/>
      <c r="B10" s="143" t="s">
        <v>92</v>
      </c>
      <c r="C10" s="69" t="s">
        <v>115</v>
      </c>
      <c r="D10" s="136"/>
    </row>
    <row r="11" spans="1:4" x14ac:dyDescent="0.25">
      <c r="A11" s="140"/>
      <c r="B11" s="142"/>
      <c r="C11" s="56" t="s">
        <v>116</v>
      </c>
      <c r="D11" s="136"/>
    </row>
    <row r="12" spans="1:4" ht="15.75" thickBot="1" x14ac:dyDescent="0.3">
      <c r="A12" s="140"/>
      <c r="B12" s="67" t="s">
        <v>121</v>
      </c>
      <c r="C12" s="68" t="s">
        <v>122</v>
      </c>
      <c r="D12" s="137"/>
    </row>
    <row r="13" spans="1:4" ht="60.75" thickBot="1" x14ac:dyDescent="0.3">
      <c r="A13" s="140"/>
      <c r="B13" s="57" t="s">
        <v>123</v>
      </c>
      <c r="C13" s="58" t="s">
        <v>124</v>
      </c>
      <c r="D13" s="59" t="s">
        <v>125</v>
      </c>
    </row>
    <row r="14" spans="1:4" ht="23.1" customHeight="1" x14ac:dyDescent="0.25">
      <c r="A14" s="144" t="s">
        <v>93</v>
      </c>
      <c r="B14" s="60" t="s">
        <v>94</v>
      </c>
      <c r="C14" s="61" t="s">
        <v>126</v>
      </c>
      <c r="D14" s="135" t="s">
        <v>95</v>
      </c>
    </row>
    <row r="15" spans="1:4" ht="23.1" customHeight="1" x14ac:dyDescent="0.25">
      <c r="A15" s="145"/>
      <c r="B15" s="62" t="s">
        <v>96</v>
      </c>
      <c r="C15" s="63" t="s">
        <v>127</v>
      </c>
      <c r="D15" s="136"/>
    </row>
    <row r="16" spans="1:4" ht="23.1" customHeight="1" x14ac:dyDescent="0.25">
      <c r="A16" s="145"/>
      <c r="B16" s="62" t="s">
        <v>128</v>
      </c>
      <c r="C16" s="64" t="s">
        <v>129</v>
      </c>
      <c r="D16" s="136"/>
    </row>
    <row r="17" spans="1:4" ht="23.1" customHeight="1" thickBot="1" x14ac:dyDescent="0.3">
      <c r="A17" s="146"/>
      <c r="B17" s="65" t="s">
        <v>130</v>
      </c>
      <c r="C17" s="66" t="s">
        <v>131</v>
      </c>
      <c r="D17" s="137"/>
    </row>
    <row r="18" spans="1:4" ht="46.5" customHeight="1" thickBot="1" x14ac:dyDescent="0.3">
      <c r="A18" s="70" t="s">
        <v>132</v>
      </c>
      <c r="B18" s="71" t="s">
        <v>133</v>
      </c>
      <c r="C18" s="72" t="s">
        <v>134</v>
      </c>
      <c r="D18" s="73" t="s">
        <v>135</v>
      </c>
    </row>
  </sheetData>
  <mergeCells count="7">
    <mergeCell ref="D14:D17"/>
    <mergeCell ref="A1:D1"/>
    <mergeCell ref="A5:A13"/>
    <mergeCell ref="B5:B9"/>
    <mergeCell ref="D5:D12"/>
    <mergeCell ref="B10:B11"/>
    <mergeCell ref="A14:A1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</vt:lpstr>
      <vt:lpstr>2а</vt:lpstr>
      <vt:lpstr>2.1</vt:lpstr>
      <vt:lpstr>2.1 Приобр.топлива</vt:lpstr>
      <vt:lpstr>'2'!Область_печати</vt:lpstr>
      <vt:lpstr>'2.1 Приобр.топлива'!Область_печати</vt:lpstr>
      <vt:lpstr>'2а'!Область_печати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Пользователь Windows</cp:lastModifiedBy>
  <cp:lastPrinted>2013-06-28T03:36:17Z</cp:lastPrinted>
  <dcterms:created xsi:type="dcterms:W3CDTF">2010-02-15T13:42:22Z</dcterms:created>
  <dcterms:modified xsi:type="dcterms:W3CDTF">2013-07-03T06:41:30Z</dcterms:modified>
</cp:coreProperties>
</file>